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<sst xmlns="http://schemas.openxmlformats.org/spreadsheetml/2006/main" count="228" uniqueCount="113">
  <si>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</si>
  <si>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</si>
  <si>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</si>
  <si>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</si>
  <si>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</si>
  <si>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</si>
  <si>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</si>
  <si>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</si>
  <si>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</si>
  <si>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</si>
  <si>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</si>
  <si>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</si>
  <si>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</si>
  <si>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</si>
  <si>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</si>
  <si>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</si>
  <si>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</si>
  <si>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</si>
  <si>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</si>
  <si>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</si>
  <si>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</si>
  <si>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</si>
  <si>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</si>
  <si>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</si>
  <si>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</si>
  <si>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</si>
  <si>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</si>
  <si>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</si>
  <si>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</si>
  <si>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</si>
  <si>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</si>
  <si>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</si>
  <si>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</si>
  <si>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</si>
  <si>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</si>
  <si>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</si>
  <si>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</si>
  <si>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</si>
  <si>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</si>
  <si>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</si>
  <si>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</si>
  <si>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</si>
  <si>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</si>
  <si>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</si>
  <si>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</si>
  <si>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</si>
  <si>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</si>
  <si>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</si>
  <si>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</si>
  <si>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</si>
  <si>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</si>
  <si>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</si>
  <si>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</si>
  <si>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</si>
  <si>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</si>
  <si>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</si>
  <si>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</si>
  <si>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</si>
  <si>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</si>
  <si>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</si>
  <si>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>1042 GRADNJA OBJEKATA I UREĐAJA VODOOPSKRBE I ODVODNJE</t>
  </si>
  <si>
    <t>1045 OBVEZATNA PREVENTIVNA DEZINSEKCIJA, DERATIZACIJA,ADULTICIDNO TRETIRANJE KOMARACA TE LOV I ZBRINJAVANJE PASA LUTALICA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</si>
  <si>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</si>
  <si>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</si>
  <si>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</si>
  <si>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>PROJEKCIJA RASHODA GRADA ŠIBENIKA</t>
  </si>
  <si>
    <t xml:space="preserve">                                                                                Članak 7.</t>
  </si>
  <si>
    <t>Predsjednik Gradskog vijeća</t>
  </si>
  <si>
    <t>1044 TEKUĆE I INVESTICIJSKO ODRŽAVANJE ZAJEDNIČKIH DIJELOVA ZGRADA I STANOVA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</si>
  <si>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</si>
  <si>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</si>
  <si>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</si>
  <si>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</si>
  <si>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1053 UREĐENJE PLAŽA I OBALE</t>
  </si>
  <si>
    <t>1019 KNJIŽNA DJELATNOST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</si>
  <si>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</si>
  <si>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</si>
  <si>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</si>
  <si>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</si>
  <si>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</si>
  <si>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</si>
  <si>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Glava 00201 UPRAVNI ODJEL ZA FINANCIJE</t>
  </si>
  <si>
    <t>Glava 33706 JAVNA VATROGASNA POSTROJBA I DVD</t>
  </si>
  <si>
    <t>Razdjel 003 UPRAVNI ODJEL ZA DRUŠTVENE DJELATNOSTI</t>
  </si>
  <si>
    <t>Glava 00301 UPRAVNI ODJEL ZA DRUŠTVENE DJELATNOSTI</t>
  </si>
  <si>
    <t>Glava 00302 OSNOVNO ŠKOLSTVO</t>
  </si>
  <si>
    <t>Glava 33691 PREDŠKOLSKI ODGOJ-GRADSKI VRTIĆI</t>
  </si>
  <si>
    <t>Glava 33771 MUZEJ GRADA</t>
  </si>
  <si>
    <t>Glava 33675 GRADSKA KNJIŽNICA</t>
  </si>
  <si>
    <t>Glava 33667 HRVATSKO NARODNO KAZALIŠTE U ŠIBENIKU</t>
  </si>
  <si>
    <t>Glava 46132 PROGRAM JAVNIH POTREBA U SPORTU</t>
  </si>
  <si>
    <t>Razdjel 004 UPRAVNI ODJEL ZA PROSTORNO PLANIRANJE I ZAŠTITU OKOLIŠA</t>
  </si>
  <si>
    <t>Glava 00401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</si>
  <si>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</si>
  <si>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</si>
  <si>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</si>
  <si>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</si>
  <si>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</si>
  <si>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Glava 00701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</si>
  <si>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</si>
  <si>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</si>
  <si>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</si>
  <si>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Nova projekcija 2015.</t>
  </si>
  <si>
    <t>Nova projekcija 2016.</t>
  </si>
  <si>
    <t>II. IZMJENE I DOPUNE PROJEKCIJE GRADA ŠIBENIKA ZA 2015. I 2016. GODINU</t>
  </si>
  <si>
    <t>Prihodi i primici po projekciji za 2015. i 2016. godinu mijenjaju se kako slijedi:</t>
  </si>
  <si>
    <t>Rashodi i izdaci po projekciji za 2015. i 2016. godinu mijenjaju se po nositeljima, korisnicima i posebnim namjenama kako slijedi:</t>
  </si>
  <si>
    <t>II. Izmjene i dopune Proračuna Grada Šibenika za 2014. godinu i projekcije za 2015. i 2016. godinu stupaju na snagu danom objave u "Službenom glasniku Grada Šibenika".</t>
  </si>
  <si>
    <t>1035 ODRŽAVANJE KOMUNALNE INFRASTRUKTURE</t>
  </si>
  <si>
    <t>KLASA: 400-06/14-01/305</t>
  </si>
  <si>
    <t>Šibenik, 19. prosinca 2014.</t>
  </si>
  <si>
    <t xml:space="preserve">       dr.sc. Ivica Poljičak,v.r.</t>
  </si>
  <si>
    <t>URBROJ: 2182/01-06-14-3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</si>
</sst>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57"/>
  <sheetViews>
    <sheetView tabSelected="1" zoomScale="130" zoomScaleNormal="130" zoomScalePageLayoutView="0" workbookViewId="0" topLeftCell="A241">
      <selection activeCell="B257" sqref="B257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104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62</v>
      </c>
    </row>
    <row r="9" ht="15.75" customHeight="1">
      <c r="B9" s="6"/>
    </row>
    <row r="10" spans="2:4" ht="15.75" customHeight="1">
      <c r="B10" s="25" t="s">
        <v>105</v>
      </c>
      <c r="C10" s="25"/>
      <c r="D10" s="25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102</v>
      </c>
      <c r="D13" s="23" t="s">
        <v>103</v>
      </c>
    </row>
    <row r="14" spans="2:4" ht="36" customHeight="1">
      <c r="B14" s="7" t="s">
        <v>63</v>
      </c>
      <c r="C14" s="8">
        <f>C16+C24+C28</f>
        <v>208900000</v>
      </c>
      <c r="D14" s="8">
        <f>D16+D24+D28</f>
        <v>212200000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203930000</v>
      </c>
      <c r="D16" s="10">
        <f>D17+D18+D19+D20+D21+D22</f>
        <v>206700000</v>
      </c>
    </row>
    <row r="17" spans="2:4" ht="15.75" customHeight="1">
      <c r="B17" s="3" t="s">
        <v>10</v>
      </c>
      <c r="C17" s="4">
        <v>83582000</v>
      </c>
      <c r="D17" s="4">
        <v>84000000</v>
      </c>
    </row>
    <row r="18" spans="2:4" ht="25.5">
      <c r="B18" s="3" t="s">
        <v>16</v>
      </c>
      <c r="C18" s="4">
        <v>40851000</v>
      </c>
      <c r="D18" s="4">
        <v>42500000</v>
      </c>
    </row>
    <row r="19" spans="2:4" ht="15.75" customHeight="1">
      <c r="B19" s="3" t="s">
        <v>11</v>
      </c>
      <c r="C19" s="4">
        <v>19271000</v>
      </c>
      <c r="D19" s="4">
        <v>21000000</v>
      </c>
    </row>
    <row r="20" spans="2:4" ht="25.5">
      <c r="B20" s="3" t="s">
        <v>17</v>
      </c>
      <c r="C20" s="4">
        <v>52950000</v>
      </c>
      <c r="D20" s="4">
        <v>54000000</v>
      </c>
    </row>
    <row r="21" spans="2:4" ht="25.5">
      <c r="B21" s="3" t="s">
        <v>18</v>
      </c>
      <c r="C21" s="4">
        <v>3566000</v>
      </c>
      <c r="D21" s="4">
        <v>3400000</v>
      </c>
    </row>
    <row r="22" spans="2:4" ht="15">
      <c r="B22" s="3" t="s">
        <v>19</v>
      </c>
      <c r="C22" s="4">
        <v>3710000</v>
      </c>
      <c r="D22" s="4">
        <v>1800000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4570000</v>
      </c>
      <c r="D24" s="10">
        <f>D25+D26</f>
        <v>5100000</v>
      </c>
    </row>
    <row r="25" spans="2:4" ht="15.75" customHeight="1">
      <c r="B25" s="3" t="s">
        <v>70</v>
      </c>
      <c r="C25" s="4">
        <v>3000000</v>
      </c>
      <c r="D25" s="4">
        <v>3500000</v>
      </c>
    </row>
    <row r="26" spans="2:4" ht="15.75" customHeight="1">
      <c r="B26" s="3" t="s">
        <v>13</v>
      </c>
      <c r="C26" s="4">
        <v>1570000</v>
      </c>
      <c r="D26" s="4">
        <v>1600000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400000</v>
      </c>
      <c r="D28" s="10">
        <f>D29</f>
        <v>400000</v>
      </c>
    </row>
    <row r="29" spans="2:4" ht="15.75" customHeight="1">
      <c r="B29" s="3" t="s">
        <v>15</v>
      </c>
      <c r="C29" s="4">
        <v>400000</v>
      </c>
      <c r="D29" s="4">
        <v>400000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64</v>
      </c>
    </row>
    <row r="38" ht="13.5" customHeight="1">
      <c r="B38" s="5"/>
    </row>
    <row r="39" spans="2:4" ht="30.75" customHeight="1">
      <c r="B39" s="26" t="s">
        <v>106</v>
      </c>
      <c r="C39" s="26"/>
      <c r="D39" s="26"/>
    </row>
    <row r="41" spans="2:4" ht="18.75" customHeight="1">
      <c r="B41" s="23" t="s">
        <v>8</v>
      </c>
      <c r="C41" s="23" t="s">
        <v>102</v>
      </c>
      <c r="D41" s="23" t="s">
        <v>103</v>
      </c>
    </row>
    <row r="42" spans="2:4" ht="38.25" customHeight="1">
      <c r="B42" s="7" t="s">
        <v>65</v>
      </c>
      <c r="C42" s="8">
        <f>C43+C55+C77+C159+C175+C223+C203</f>
        <v>208900000</v>
      </c>
      <c r="D42" s="8">
        <f>D43+D55+D77+D159+D175+D223+D203</f>
        <v>212200000</v>
      </c>
    </row>
    <row r="43" spans="2:4" ht="20.25" customHeight="1">
      <c r="B43" s="11" t="s">
        <v>77</v>
      </c>
      <c r="C43" s="12">
        <f>C44+C50</f>
        <v>2485000</v>
      </c>
      <c r="D43" s="12">
        <f>D44+D50</f>
        <v>2530000</v>
      </c>
    </row>
    <row r="44" spans="2:4" ht="15.75">
      <c r="B44" s="11" t="s">
        <v>78</v>
      </c>
      <c r="C44" s="12">
        <f>C45+C48</f>
        <v>1811000</v>
      </c>
      <c r="D44" s="12">
        <f>D45+D48</f>
        <v>1860000</v>
      </c>
    </row>
    <row r="45" spans="2:4" ht="15.75">
      <c r="B45" s="13" t="s">
        <v>23</v>
      </c>
      <c r="C45" s="14">
        <f>C46+C47</f>
        <v>1571000</v>
      </c>
      <c r="D45" s="14">
        <f>D46+D47</f>
        <v>1610000</v>
      </c>
    </row>
    <row r="46" spans="2:4" ht="15">
      <c r="B46" s="15" t="s">
        <v>0</v>
      </c>
      <c r="C46" s="2">
        <v>1011000</v>
      </c>
      <c r="D46" s="2">
        <v>1030000</v>
      </c>
    </row>
    <row r="47" spans="2:4" ht="15">
      <c r="B47" s="15" t="s">
        <v>1</v>
      </c>
      <c r="C47" s="2">
        <v>560000</v>
      </c>
      <c r="D47" s="2">
        <v>580000</v>
      </c>
    </row>
    <row r="48" spans="2:4" ht="15.75">
      <c r="B48" s="13" t="s">
        <v>24</v>
      </c>
      <c r="C48" s="14">
        <f>C49</f>
        <v>240000</v>
      </c>
      <c r="D48" s="14">
        <f>D49</f>
        <v>250000</v>
      </c>
    </row>
    <row r="49" spans="2:4" ht="15">
      <c r="B49" s="15" t="s">
        <v>20</v>
      </c>
      <c r="C49" s="2">
        <v>240000</v>
      </c>
      <c r="D49" s="2">
        <v>250000</v>
      </c>
    </row>
    <row r="50" spans="2:4" ht="15.75">
      <c r="B50" s="11" t="s">
        <v>79</v>
      </c>
      <c r="C50" s="12">
        <f>C51+C53</f>
        <v>674000</v>
      </c>
      <c r="D50" s="12">
        <f>D51+D53</f>
        <v>670000</v>
      </c>
    </row>
    <row r="51" spans="2:4" ht="15.75">
      <c r="B51" s="13" t="s">
        <v>25</v>
      </c>
      <c r="C51" s="14">
        <f>C52</f>
        <v>57000</v>
      </c>
      <c r="D51" s="14">
        <f>D52</f>
        <v>60000</v>
      </c>
    </row>
    <row r="52" spans="2:4" ht="15">
      <c r="B52" s="15" t="s">
        <v>0</v>
      </c>
      <c r="C52" s="2">
        <v>57000</v>
      </c>
      <c r="D52" s="2">
        <v>60000</v>
      </c>
    </row>
    <row r="53" spans="2:4" ht="15.75">
      <c r="B53" s="13" t="s">
        <v>26</v>
      </c>
      <c r="C53" s="14">
        <f>C54</f>
        <v>617000</v>
      </c>
      <c r="D53" s="14">
        <f>D54</f>
        <v>610000</v>
      </c>
    </row>
    <row r="54" spans="2:4" ht="15">
      <c r="B54" s="15" t="s">
        <v>0</v>
      </c>
      <c r="C54" s="2">
        <v>617000</v>
      </c>
      <c r="D54" s="2">
        <v>610000</v>
      </c>
    </row>
    <row r="55" spans="2:4" ht="22.5" customHeight="1">
      <c r="B55" s="11" t="s">
        <v>80</v>
      </c>
      <c r="C55" s="12">
        <f>C56+C68</f>
        <v>40946000</v>
      </c>
      <c r="D55" s="12">
        <f>D56+D68</f>
        <v>43172000</v>
      </c>
    </row>
    <row r="56" spans="2:4" ht="15.75">
      <c r="B56" s="11" t="s">
        <v>81</v>
      </c>
      <c r="C56" s="12">
        <f>C57</f>
        <v>29057000</v>
      </c>
      <c r="D56" s="12">
        <f>D57</f>
        <v>29202000</v>
      </c>
    </row>
    <row r="57" spans="2:4" ht="15.75">
      <c r="B57" s="13" t="s">
        <v>27</v>
      </c>
      <c r="C57" s="14">
        <f>SUM(C58:C67)</f>
        <v>29057000</v>
      </c>
      <c r="D57" s="14">
        <f>SUM(D58:D67)</f>
        <v>29202000</v>
      </c>
    </row>
    <row r="58" spans="2:4" ht="15">
      <c r="B58" s="15" t="s">
        <v>2</v>
      </c>
      <c r="C58" s="2">
        <v>12810000</v>
      </c>
      <c r="D58" s="2">
        <v>12810000</v>
      </c>
    </row>
    <row r="59" spans="2:4" ht="15">
      <c r="B59" s="15" t="s">
        <v>0</v>
      </c>
      <c r="C59" s="2">
        <v>7291000</v>
      </c>
      <c r="D59" s="2">
        <v>7300000</v>
      </c>
    </row>
    <row r="60" spans="2:4" ht="15">
      <c r="B60" s="15" t="s">
        <v>3</v>
      </c>
      <c r="C60" s="2">
        <v>1900000</v>
      </c>
      <c r="D60" s="2">
        <v>1920000</v>
      </c>
    </row>
    <row r="61" spans="2:4" ht="15">
      <c r="B61" s="15" t="s">
        <v>6</v>
      </c>
      <c r="C61" s="2">
        <v>2800000</v>
      </c>
      <c r="D61" s="2">
        <v>2800000</v>
      </c>
    </row>
    <row r="62" spans="2:4" ht="15.75" customHeight="1">
      <c r="B62" s="15" t="s">
        <v>20</v>
      </c>
      <c r="C62" s="2">
        <v>1000000</v>
      </c>
      <c r="D62" s="2">
        <v>0</v>
      </c>
    </row>
    <row r="63" spans="2:4" ht="15">
      <c r="B63" s="15" t="s">
        <v>1</v>
      </c>
      <c r="C63" s="2">
        <v>120000</v>
      </c>
      <c r="D63" s="2">
        <v>120000</v>
      </c>
    </row>
    <row r="64" spans="2:4" ht="15">
      <c r="B64" s="15" t="s">
        <v>21</v>
      </c>
      <c r="C64" s="2">
        <v>21000</v>
      </c>
      <c r="D64" s="2">
        <v>22000</v>
      </c>
    </row>
    <row r="65" spans="2:4" ht="15">
      <c r="B65" s="15" t="s">
        <v>4</v>
      </c>
      <c r="C65" s="2">
        <v>725000</v>
      </c>
      <c r="D65" s="2">
        <v>580000</v>
      </c>
    </row>
    <row r="66" spans="2:4" ht="15">
      <c r="B66" s="15" t="s">
        <v>5</v>
      </c>
      <c r="C66" s="2">
        <v>790000</v>
      </c>
      <c r="D66" s="2">
        <v>500000</v>
      </c>
    </row>
    <row r="67" spans="2:4" ht="15">
      <c r="B67" s="15" t="s">
        <v>22</v>
      </c>
      <c r="C67" s="2">
        <v>1600000</v>
      </c>
      <c r="D67" s="2">
        <v>3150000</v>
      </c>
    </row>
    <row r="68" spans="2:4" ht="15.75">
      <c r="B68" s="11" t="s">
        <v>82</v>
      </c>
      <c r="C68" s="12">
        <f>C69</f>
        <v>11889000</v>
      </c>
      <c r="D68" s="12">
        <f>D69</f>
        <v>13970000</v>
      </c>
    </row>
    <row r="69" spans="2:4" ht="15.75">
      <c r="B69" s="13" t="s">
        <v>28</v>
      </c>
      <c r="C69" s="14">
        <f>SUM(C70:C75)</f>
        <v>11889000</v>
      </c>
      <c r="D69" s="14">
        <f>SUM(D70:D75)</f>
        <v>13970000</v>
      </c>
    </row>
    <row r="70" spans="2:4" ht="15">
      <c r="B70" s="15" t="s">
        <v>2</v>
      </c>
      <c r="C70" s="2">
        <v>8235000</v>
      </c>
      <c r="D70" s="2">
        <v>8300000</v>
      </c>
    </row>
    <row r="71" spans="2:4" ht="15">
      <c r="B71" s="15" t="s">
        <v>0</v>
      </c>
      <c r="C71" s="2">
        <v>1288000</v>
      </c>
      <c r="D71" s="2">
        <v>1290000</v>
      </c>
    </row>
    <row r="72" spans="2:4" ht="15">
      <c r="B72" s="15" t="s">
        <v>3</v>
      </c>
      <c r="C72" s="2">
        <v>2000</v>
      </c>
      <c r="D72" s="2">
        <v>0</v>
      </c>
    </row>
    <row r="73" spans="2:4" ht="22.5">
      <c r="B73" s="15" t="s">
        <v>7</v>
      </c>
      <c r="C73" s="2">
        <v>106000</v>
      </c>
      <c r="D73" s="2">
        <v>110000</v>
      </c>
    </row>
    <row r="74" spans="2:4" ht="15">
      <c r="B74" s="15" t="s">
        <v>1</v>
      </c>
      <c r="C74" s="2">
        <v>2200000</v>
      </c>
      <c r="D74" s="2">
        <v>2200000</v>
      </c>
    </row>
    <row r="75" spans="2:4" ht="15">
      <c r="B75" s="15" t="s">
        <v>4</v>
      </c>
      <c r="C75" s="2">
        <v>58000</v>
      </c>
      <c r="D75" s="2">
        <v>2070000</v>
      </c>
    </row>
    <row r="76" spans="2:4" ht="18.75" customHeight="1">
      <c r="B76" s="23" t="s">
        <v>8</v>
      </c>
      <c r="C76" s="23" t="s">
        <v>102</v>
      </c>
      <c r="D76" s="23" t="s">
        <v>103</v>
      </c>
    </row>
    <row r="77" spans="2:4" ht="22.5" customHeight="1">
      <c r="B77" s="11" t="s">
        <v>83</v>
      </c>
      <c r="C77" s="12">
        <f>C78+C98+C106+C114+C126+C134+C146</f>
        <v>84365000</v>
      </c>
      <c r="D77" s="12">
        <f>D78+D98+D106+D114+D126+D134+D146</f>
        <v>82043000</v>
      </c>
    </row>
    <row r="78" spans="2:4" ht="28.5" customHeight="1">
      <c r="B78" s="11" t="s">
        <v>84</v>
      </c>
      <c r="C78" s="12">
        <f>C79+C81+C83+C86+C89+C91+C93+C96</f>
        <v>10145000</v>
      </c>
      <c r="D78" s="12">
        <f>D79+D81+D83+D86+D89+D91+D93+D96</f>
        <v>11355000</v>
      </c>
    </row>
    <row r="79" spans="2:4" ht="15.75">
      <c r="B79" s="13" t="s">
        <v>29</v>
      </c>
      <c r="C79" s="14">
        <f>C80</f>
        <v>275000</v>
      </c>
      <c r="D79" s="14">
        <f>D80</f>
        <v>280000</v>
      </c>
    </row>
    <row r="80" spans="2:4" ht="15">
      <c r="B80" s="15" t="s">
        <v>1</v>
      </c>
      <c r="C80" s="2">
        <v>275000</v>
      </c>
      <c r="D80" s="2">
        <v>280000</v>
      </c>
    </row>
    <row r="81" spans="2:4" ht="15.75">
      <c r="B81" s="13" t="s">
        <v>30</v>
      </c>
      <c r="C81" s="14">
        <f>C82</f>
        <v>450000</v>
      </c>
      <c r="D81" s="14">
        <f>D82</f>
        <v>450000</v>
      </c>
    </row>
    <row r="82" spans="2:4" ht="15">
      <c r="B82" s="15" t="s">
        <v>1</v>
      </c>
      <c r="C82" s="2">
        <v>450000</v>
      </c>
      <c r="D82" s="2">
        <v>450000</v>
      </c>
    </row>
    <row r="83" spans="2:4" ht="15.75">
      <c r="B83" s="13" t="s">
        <v>31</v>
      </c>
      <c r="C83" s="14">
        <f>C84+C85</f>
        <v>1880000</v>
      </c>
      <c r="D83" s="14">
        <f>D84+D85</f>
        <v>3180000</v>
      </c>
    </row>
    <row r="84" spans="2:4" ht="15">
      <c r="B84" s="15" t="s">
        <v>1</v>
      </c>
      <c r="C84" s="2">
        <v>680000</v>
      </c>
      <c r="D84" s="2">
        <v>680000</v>
      </c>
    </row>
    <row r="85" spans="2:4" ht="15">
      <c r="B85" s="15" t="s">
        <v>5</v>
      </c>
      <c r="C85" s="2">
        <v>1200000</v>
      </c>
      <c r="D85" s="2">
        <v>2500000</v>
      </c>
    </row>
    <row r="86" spans="2:4" ht="15.75">
      <c r="B86" s="13" t="s">
        <v>32</v>
      </c>
      <c r="C86" s="14">
        <f>C87+C88</f>
        <v>620000</v>
      </c>
      <c r="D86" s="14">
        <f>D87+D88</f>
        <v>520000</v>
      </c>
    </row>
    <row r="87" spans="2:4" ht="15">
      <c r="B87" s="15" t="s">
        <v>0</v>
      </c>
      <c r="C87" s="2">
        <v>520000</v>
      </c>
      <c r="D87" s="2">
        <v>520000</v>
      </c>
    </row>
    <row r="88" spans="2:4" ht="15">
      <c r="B88" s="15" t="s">
        <v>1</v>
      </c>
      <c r="C88" s="2">
        <v>100000</v>
      </c>
      <c r="D88" s="2">
        <v>0</v>
      </c>
    </row>
    <row r="89" spans="2:4" ht="15.75">
      <c r="B89" s="13" t="s">
        <v>33</v>
      </c>
      <c r="C89" s="14">
        <f>C90</f>
        <v>5500000</v>
      </c>
      <c r="D89" s="14">
        <f>D90</f>
        <v>5500000</v>
      </c>
    </row>
    <row r="90" spans="2:4" ht="22.5">
      <c r="B90" s="15" t="s">
        <v>7</v>
      </c>
      <c r="C90" s="2">
        <v>5500000</v>
      </c>
      <c r="D90" s="2">
        <v>5500000</v>
      </c>
    </row>
    <row r="91" spans="2:4" ht="15.75">
      <c r="B91" s="13" t="s">
        <v>34</v>
      </c>
      <c r="C91" s="14">
        <f>C92</f>
        <v>450000</v>
      </c>
      <c r="D91" s="14">
        <f>D92</f>
        <v>450000</v>
      </c>
    </row>
    <row r="92" spans="2:4" ht="15">
      <c r="B92" s="15" t="s">
        <v>1</v>
      </c>
      <c r="C92" s="2">
        <v>450000</v>
      </c>
      <c r="D92" s="2">
        <v>450000</v>
      </c>
    </row>
    <row r="93" spans="2:4" ht="15.75">
      <c r="B93" s="13" t="s">
        <v>35</v>
      </c>
      <c r="C93" s="14">
        <f>C94+C95</f>
        <v>420000</v>
      </c>
      <c r="D93" s="14">
        <f>D94+D95</f>
        <v>425000</v>
      </c>
    </row>
    <row r="94" spans="2:4" ht="22.5">
      <c r="B94" s="15" t="s">
        <v>7</v>
      </c>
      <c r="C94" s="2">
        <v>325000</v>
      </c>
      <c r="D94" s="2">
        <v>325000</v>
      </c>
    </row>
    <row r="95" spans="2:4" ht="15">
      <c r="B95" s="15" t="s">
        <v>1</v>
      </c>
      <c r="C95" s="2">
        <v>95000</v>
      </c>
      <c r="D95" s="2">
        <v>100000</v>
      </c>
    </row>
    <row r="96" spans="2:4" ht="15.75">
      <c r="B96" s="13" t="s">
        <v>75</v>
      </c>
      <c r="C96" s="14">
        <f>C97</f>
        <v>550000</v>
      </c>
      <c r="D96" s="14">
        <f>D97</f>
        <v>550000</v>
      </c>
    </row>
    <row r="97" spans="2:4" ht="15">
      <c r="B97" s="15" t="s">
        <v>1</v>
      </c>
      <c r="C97" s="2">
        <v>550000</v>
      </c>
      <c r="D97" s="2">
        <v>550000</v>
      </c>
    </row>
    <row r="98" spans="2:4" ht="15.75">
      <c r="B98" s="11" t="s">
        <v>85</v>
      </c>
      <c r="C98" s="12">
        <f>C99+C103</f>
        <v>10515000</v>
      </c>
      <c r="D98" s="12">
        <f>D99+D103</f>
        <v>11320000</v>
      </c>
    </row>
    <row r="99" spans="2:4" ht="15.75">
      <c r="B99" s="13" t="s">
        <v>36</v>
      </c>
      <c r="C99" s="14">
        <f>C101+C100+C102</f>
        <v>7893000</v>
      </c>
      <c r="D99" s="14">
        <f>D101+D100+D102</f>
        <v>7950000</v>
      </c>
    </row>
    <row r="100" spans="2:4" ht="15">
      <c r="B100" s="15" t="s">
        <v>2</v>
      </c>
      <c r="C100" s="2">
        <v>222000</v>
      </c>
      <c r="D100" s="2">
        <v>230000</v>
      </c>
    </row>
    <row r="101" spans="2:4" ht="15">
      <c r="B101" s="15" t="s">
        <v>0</v>
      </c>
      <c r="C101" s="2">
        <v>7655000</v>
      </c>
      <c r="D101" s="2">
        <v>7700000</v>
      </c>
    </row>
    <row r="102" spans="2:4" ht="15">
      <c r="B102" s="15" t="s">
        <v>3</v>
      </c>
      <c r="C102" s="2">
        <v>16000</v>
      </c>
      <c r="D102" s="2">
        <v>20000</v>
      </c>
    </row>
    <row r="103" spans="2:4" ht="15.75">
      <c r="B103" s="13" t="s">
        <v>37</v>
      </c>
      <c r="C103" s="14">
        <f>C104+C105</f>
        <v>2622000</v>
      </c>
      <c r="D103" s="14">
        <f>D104+D105</f>
        <v>3370000</v>
      </c>
    </row>
    <row r="104" spans="2:4" ht="15">
      <c r="B104" s="15" t="s">
        <v>4</v>
      </c>
      <c r="C104" s="2">
        <v>261000</v>
      </c>
      <c r="D104" s="2">
        <v>2270000</v>
      </c>
    </row>
    <row r="105" spans="2:4" ht="15">
      <c r="B105" s="15" t="s">
        <v>5</v>
      </c>
      <c r="C105" s="2">
        <v>2361000</v>
      </c>
      <c r="D105" s="2">
        <v>1100000</v>
      </c>
    </row>
    <row r="106" spans="2:4" ht="15.75">
      <c r="B106" s="11" t="s">
        <v>86</v>
      </c>
      <c r="C106" s="12">
        <f>C107</f>
        <v>29236000</v>
      </c>
      <c r="D106" s="12">
        <f>D107</f>
        <v>27800000</v>
      </c>
    </row>
    <row r="107" spans="2:4" ht="27" customHeight="1">
      <c r="B107" s="13" t="s">
        <v>38</v>
      </c>
      <c r="C107" s="14">
        <f>C108+C109+C112+C113+C110+C111</f>
        <v>29236000</v>
      </c>
      <c r="D107" s="14">
        <f>D108+D109+D112+D113+D110+D111</f>
        <v>27800000</v>
      </c>
    </row>
    <row r="108" spans="2:4" ht="15">
      <c r="B108" s="15" t="s">
        <v>2</v>
      </c>
      <c r="C108" s="2">
        <v>16860000</v>
      </c>
      <c r="D108" s="2">
        <v>16900000</v>
      </c>
    </row>
    <row r="109" spans="2:4" ht="15">
      <c r="B109" s="15" t="s">
        <v>0</v>
      </c>
      <c r="C109" s="2">
        <v>9924000</v>
      </c>
      <c r="D109" s="2">
        <v>10050000</v>
      </c>
    </row>
    <row r="110" spans="2:4" ht="15">
      <c r="B110" s="15" t="s">
        <v>3</v>
      </c>
      <c r="C110" s="2">
        <v>43000</v>
      </c>
      <c r="D110" s="2">
        <v>0</v>
      </c>
    </row>
    <row r="111" spans="2:4" ht="15">
      <c r="B111" s="15" t="s">
        <v>1</v>
      </c>
      <c r="C111" s="2">
        <v>30000</v>
      </c>
      <c r="D111" s="2">
        <v>0</v>
      </c>
    </row>
    <row r="112" spans="2:4" ht="15">
      <c r="B112" s="15" t="s">
        <v>4</v>
      </c>
      <c r="C112" s="2">
        <v>2139000</v>
      </c>
      <c r="D112" s="2">
        <v>550000</v>
      </c>
    </row>
    <row r="113" spans="2:4" ht="15">
      <c r="B113" s="15" t="s">
        <v>5</v>
      </c>
      <c r="C113" s="2">
        <v>240000</v>
      </c>
      <c r="D113" s="2">
        <v>300000</v>
      </c>
    </row>
    <row r="114" spans="2:4" ht="15.75">
      <c r="B114" s="11" t="s">
        <v>87</v>
      </c>
      <c r="C114" s="12">
        <f>C115+C119</f>
        <v>8336000</v>
      </c>
      <c r="D114" s="12">
        <f>D115+D119</f>
        <v>7200000</v>
      </c>
    </row>
    <row r="115" spans="2:4" ht="15.75">
      <c r="B115" s="13" t="s">
        <v>39</v>
      </c>
      <c r="C115" s="14">
        <f>SUM(C116:C118)</f>
        <v>2776000</v>
      </c>
      <c r="D115" s="14">
        <f>SUM(D116:D118)</f>
        <v>2820000</v>
      </c>
    </row>
    <row r="116" spans="2:4" ht="15">
      <c r="B116" s="15" t="s">
        <v>2</v>
      </c>
      <c r="C116" s="2">
        <v>2071000</v>
      </c>
      <c r="D116" s="2">
        <v>2100000</v>
      </c>
    </row>
    <row r="117" spans="2:4" ht="15">
      <c r="B117" s="15" t="s">
        <v>0</v>
      </c>
      <c r="C117" s="2">
        <v>685000</v>
      </c>
      <c r="D117" s="2">
        <v>700000</v>
      </c>
    </row>
    <row r="118" spans="2:4" ht="15">
      <c r="B118" s="15" t="s">
        <v>4</v>
      </c>
      <c r="C118" s="2">
        <v>20000</v>
      </c>
      <c r="D118" s="2">
        <v>20000</v>
      </c>
    </row>
    <row r="119" spans="2:4" ht="15.75">
      <c r="B119" s="13" t="s">
        <v>40</v>
      </c>
      <c r="C119" s="14">
        <f>C121+C123+C122+C124+C120</f>
        <v>5560000</v>
      </c>
      <c r="D119" s="14">
        <f>D121+D123+D122+D124+D120</f>
        <v>4380000</v>
      </c>
    </row>
    <row r="120" spans="2:4" ht="15">
      <c r="B120" s="15" t="s">
        <v>2</v>
      </c>
      <c r="C120" s="2">
        <v>948000</v>
      </c>
      <c r="D120" s="2">
        <v>0</v>
      </c>
    </row>
    <row r="121" spans="2:4" ht="15">
      <c r="B121" s="15" t="s">
        <v>0</v>
      </c>
      <c r="C121" s="2">
        <v>2399000</v>
      </c>
      <c r="D121" s="2">
        <v>530000</v>
      </c>
    </row>
    <row r="122" spans="2:4" ht="15">
      <c r="B122" s="15" t="s">
        <v>21</v>
      </c>
      <c r="C122" s="2">
        <v>500000</v>
      </c>
      <c r="D122" s="2">
        <v>1000000</v>
      </c>
    </row>
    <row r="123" spans="2:4" ht="15">
      <c r="B123" s="15" t="s">
        <v>4</v>
      </c>
      <c r="C123" s="2">
        <v>526000</v>
      </c>
      <c r="D123" s="2">
        <v>1050000</v>
      </c>
    </row>
    <row r="124" spans="2:4" ht="15">
      <c r="B124" s="15" t="s">
        <v>5</v>
      </c>
      <c r="C124" s="2">
        <v>1187000</v>
      </c>
      <c r="D124" s="2">
        <v>1800000</v>
      </c>
    </row>
    <row r="125" spans="2:4" ht="18.75" customHeight="1">
      <c r="B125" s="23" t="s">
        <v>8</v>
      </c>
      <c r="C125" s="23" t="s">
        <v>102</v>
      </c>
      <c r="D125" s="23" t="s">
        <v>103</v>
      </c>
    </row>
    <row r="126" spans="2:4" ht="15.75">
      <c r="B126" s="11" t="s">
        <v>88</v>
      </c>
      <c r="C126" s="12">
        <f>C127+C132</f>
        <v>5322000</v>
      </c>
      <c r="D126" s="12">
        <f>D127+D132</f>
        <v>5543000</v>
      </c>
    </row>
    <row r="127" spans="2:4" ht="15.75">
      <c r="B127" s="13" t="s">
        <v>74</v>
      </c>
      <c r="C127" s="14">
        <f>SUM(C128:C131)</f>
        <v>5252000</v>
      </c>
      <c r="D127" s="14">
        <f>SUM(D128:D131)</f>
        <v>5473000</v>
      </c>
    </row>
    <row r="128" spans="2:4" ht="15">
      <c r="B128" s="15" t="s">
        <v>2</v>
      </c>
      <c r="C128" s="2">
        <v>3166000</v>
      </c>
      <c r="D128" s="2">
        <v>3170000</v>
      </c>
    </row>
    <row r="129" spans="2:4" ht="15">
      <c r="B129" s="15" t="s">
        <v>0</v>
      </c>
      <c r="C129" s="2">
        <v>1352000</v>
      </c>
      <c r="D129" s="2">
        <v>1370000</v>
      </c>
    </row>
    <row r="130" spans="2:4" ht="15">
      <c r="B130" s="15" t="s">
        <v>21</v>
      </c>
      <c r="C130" s="2">
        <v>33000</v>
      </c>
      <c r="D130" s="2">
        <v>33000</v>
      </c>
    </row>
    <row r="131" spans="2:4" ht="15">
      <c r="B131" s="15" t="s">
        <v>4</v>
      </c>
      <c r="C131" s="2">
        <v>701000</v>
      </c>
      <c r="D131" s="2">
        <v>900000</v>
      </c>
    </row>
    <row r="132" spans="2:4" ht="15.75">
      <c r="B132" s="13" t="s">
        <v>41</v>
      </c>
      <c r="C132" s="14">
        <f>C133</f>
        <v>70000</v>
      </c>
      <c r="D132" s="14">
        <f>D133</f>
        <v>70000</v>
      </c>
    </row>
    <row r="133" spans="2:4" ht="15">
      <c r="B133" s="15" t="s">
        <v>0</v>
      </c>
      <c r="C133" s="2">
        <v>70000</v>
      </c>
      <c r="D133" s="2">
        <v>70000</v>
      </c>
    </row>
    <row r="134" spans="2:4" ht="15.75">
      <c r="B134" s="11" t="s">
        <v>89</v>
      </c>
      <c r="C134" s="12">
        <f>C135+C139+C141+C143</f>
        <v>6215000</v>
      </c>
      <c r="D134" s="12">
        <f>D135+D139+D141+D143</f>
        <v>6310000</v>
      </c>
    </row>
    <row r="135" spans="2:4" ht="15.75">
      <c r="B135" s="13" t="s">
        <v>42</v>
      </c>
      <c r="C135" s="14">
        <f>SUM(C136:C138)</f>
        <v>2954000</v>
      </c>
      <c r="D135" s="14">
        <f>SUM(D136:D138)</f>
        <v>3010000</v>
      </c>
    </row>
    <row r="136" spans="2:4" ht="15">
      <c r="B136" s="15" t="s">
        <v>2</v>
      </c>
      <c r="C136" s="2">
        <v>2028000</v>
      </c>
      <c r="D136" s="2">
        <v>2050000</v>
      </c>
    </row>
    <row r="137" spans="2:4" ht="15">
      <c r="B137" s="15" t="s">
        <v>0</v>
      </c>
      <c r="C137" s="2">
        <v>904000</v>
      </c>
      <c r="D137" s="2">
        <v>910000</v>
      </c>
    </row>
    <row r="138" spans="2:4" ht="15">
      <c r="B138" s="15" t="s">
        <v>4</v>
      </c>
      <c r="C138" s="2">
        <v>22000</v>
      </c>
      <c r="D138" s="2">
        <v>50000</v>
      </c>
    </row>
    <row r="139" spans="2:4" ht="15.75">
      <c r="B139" s="13" t="s">
        <v>43</v>
      </c>
      <c r="C139" s="14">
        <f>C140</f>
        <v>1097000</v>
      </c>
      <c r="D139" s="14">
        <f>D140</f>
        <v>1100000</v>
      </c>
    </row>
    <row r="140" spans="2:4" ht="15">
      <c r="B140" s="15" t="s">
        <v>0</v>
      </c>
      <c r="C140" s="2">
        <v>1097000</v>
      </c>
      <c r="D140" s="2">
        <v>1100000</v>
      </c>
    </row>
    <row r="141" spans="2:4" ht="15.75">
      <c r="B141" s="13" t="s">
        <v>44</v>
      </c>
      <c r="C141" s="14">
        <f>C142</f>
        <v>245000</v>
      </c>
      <c r="D141" s="14">
        <f>D142</f>
        <v>250000</v>
      </c>
    </row>
    <row r="142" spans="2:4" ht="15">
      <c r="B142" s="15" t="s">
        <v>0</v>
      </c>
      <c r="C142" s="2">
        <v>245000</v>
      </c>
      <c r="D142" s="2">
        <v>250000</v>
      </c>
    </row>
    <row r="143" spans="2:4" ht="15.75">
      <c r="B143" s="13" t="s">
        <v>45</v>
      </c>
      <c r="C143" s="14">
        <f>C144+C145</f>
        <v>1919000</v>
      </c>
      <c r="D143" s="14">
        <f>D144+D145</f>
        <v>1950000</v>
      </c>
    </row>
    <row r="144" spans="2:4" ht="15">
      <c r="B144" s="15" t="s">
        <v>0</v>
      </c>
      <c r="C144" s="2">
        <v>1834000</v>
      </c>
      <c r="D144" s="2">
        <v>1850000</v>
      </c>
    </row>
    <row r="145" spans="2:4" ht="15">
      <c r="B145" s="15" t="s">
        <v>4</v>
      </c>
      <c r="C145" s="2">
        <v>85000</v>
      </c>
      <c r="D145" s="2">
        <v>100000</v>
      </c>
    </row>
    <row r="146" spans="2:4" ht="15.75">
      <c r="B146" s="11" t="s">
        <v>90</v>
      </c>
      <c r="C146" s="12">
        <f>C147+C150+C157</f>
        <v>14596000</v>
      </c>
      <c r="D146" s="12">
        <f>D147+D150+D157</f>
        <v>12515000</v>
      </c>
    </row>
    <row r="147" spans="2:4" ht="15.75">
      <c r="B147" s="13" t="s">
        <v>46</v>
      </c>
      <c r="C147" s="14">
        <f>C148+C149</f>
        <v>4650000</v>
      </c>
      <c r="D147" s="14">
        <f>D148+D149</f>
        <v>4650000</v>
      </c>
    </row>
    <row r="148" spans="2:4" ht="12.75" customHeight="1">
      <c r="B148" s="15" t="s">
        <v>7</v>
      </c>
      <c r="C148" s="2">
        <v>50000</v>
      </c>
      <c r="D148" s="2">
        <v>50000</v>
      </c>
    </row>
    <row r="149" spans="2:4" ht="15">
      <c r="B149" s="15" t="s">
        <v>1</v>
      </c>
      <c r="C149" s="2">
        <v>4600000</v>
      </c>
      <c r="D149" s="2">
        <v>4600000</v>
      </c>
    </row>
    <row r="150" spans="2:4" ht="15.75">
      <c r="B150" s="13" t="s">
        <v>47</v>
      </c>
      <c r="C150" s="14">
        <f>SUM(C151:C156)</f>
        <v>9731000</v>
      </c>
      <c r="D150" s="14">
        <f>SUM(D151:D156)</f>
        <v>7650000</v>
      </c>
    </row>
    <row r="151" spans="2:4" ht="15">
      <c r="B151" s="15" t="s">
        <v>2</v>
      </c>
      <c r="C151" s="2">
        <v>2339000</v>
      </c>
      <c r="D151" s="2">
        <v>2350000</v>
      </c>
    </row>
    <row r="152" spans="2:4" ht="15">
      <c r="B152" s="15" t="s">
        <v>0</v>
      </c>
      <c r="C152" s="2">
        <v>2658000</v>
      </c>
      <c r="D152" s="2">
        <v>2700000</v>
      </c>
    </row>
    <row r="153" spans="2:4" ht="15">
      <c r="B153" s="15" t="s">
        <v>3</v>
      </c>
      <c r="C153" s="2">
        <v>215000</v>
      </c>
      <c r="D153" s="2">
        <v>220000</v>
      </c>
    </row>
    <row r="154" spans="2:4" ht="15">
      <c r="B154" s="15" t="s">
        <v>4</v>
      </c>
      <c r="C154" s="2">
        <v>2239000</v>
      </c>
      <c r="D154" s="2">
        <v>100000</v>
      </c>
    </row>
    <row r="155" spans="2:4" ht="15">
      <c r="B155" s="15" t="s">
        <v>5</v>
      </c>
      <c r="C155" s="2">
        <v>300000</v>
      </c>
      <c r="D155" s="2">
        <v>300000</v>
      </c>
    </row>
    <row r="156" spans="2:4" ht="15">
      <c r="B156" s="15" t="s">
        <v>22</v>
      </c>
      <c r="C156" s="2">
        <v>1980000</v>
      </c>
      <c r="D156" s="2">
        <v>1980000</v>
      </c>
    </row>
    <row r="157" spans="2:4" ht="15.75">
      <c r="B157" s="13" t="s">
        <v>48</v>
      </c>
      <c r="C157" s="14">
        <f>C158</f>
        <v>215000</v>
      </c>
      <c r="D157" s="14">
        <f>D158</f>
        <v>215000</v>
      </c>
    </row>
    <row r="158" spans="2:4" ht="15">
      <c r="B158" s="15" t="s">
        <v>1</v>
      </c>
      <c r="C158" s="2">
        <v>215000</v>
      </c>
      <c r="D158" s="2">
        <v>215000</v>
      </c>
    </row>
    <row r="159" spans="2:4" ht="27.75" customHeight="1">
      <c r="B159" s="11" t="s">
        <v>91</v>
      </c>
      <c r="C159" s="12">
        <f>C160</f>
        <v>9843000</v>
      </c>
      <c r="D159" s="12">
        <f>D160</f>
        <v>4900000</v>
      </c>
    </row>
    <row r="160" spans="2:4" ht="25.5">
      <c r="B160" s="11" t="s">
        <v>92</v>
      </c>
      <c r="C160" s="12">
        <f>C161+C163+C165+C167+C172</f>
        <v>9843000</v>
      </c>
      <c r="D160" s="12">
        <f>D161+D163+D165+D167+D172</f>
        <v>4900000</v>
      </c>
    </row>
    <row r="161" spans="2:4" ht="15.75">
      <c r="B161" s="13" t="s">
        <v>49</v>
      </c>
      <c r="C161" s="14">
        <f>C162</f>
        <v>543000</v>
      </c>
      <c r="D161" s="14">
        <f>D162</f>
        <v>700000</v>
      </c>
    </row>
    <row r="162" spans="2:4" ht="15">
      <c r="B162" s="15" t="s">
        <v>21</v>
      </c>
      <c r="C162" s="2">
        <v>543000</v>
      </c>
      <c r="D162" s="2">
        <v>700000</v>
      </c>
    </row>
    <row r="163" spans="2:4" ht="15.75">
      <c r="B163" s="13" t="s">
        <v>50</v>
      </c>
      <c r="C163" s="14">
        <f>C164</f>
        <v>556000</v>
      </c>
      <c r="D163" s="14">
        <f>D164</f>
        <v>600000</v>
      </c>
    </row>
    <row r="164" spans="2:4" ht="15">
      <c r="B164" s="15" t="s">
        <v>21</v>
      </c>
      <c r="C164" s="2">
        <v>556000</v>
      </c>
      <c r="D164" s="2">
        <v>600000</v>
      </c>
    </row>
    <row r="165" spans="2:4" ht="15.75">
      <c r="B165" s="13" t="s">
        <v>51</v>
      </c>
      <c r="C165" s="14">
        <f>C166</f>
        <v>96000</v>
      </c>
      <c r="D165" s="14">
        <f>D166</f>
        <v>200000</v>
      </c>
    </row>
    <row r="166" spans="2:4" ht="15">
      <c r="B166" s="15" t="s">
        <v>21</v>
      </c>
      <c r="C166" s="2">
        <v>96000</v>
      </c>
      <c r="D166" s="2">
        <v>200000</v>
      </c>
    </row>
    <row r="167" spans="2:4" ht="15.75">
      <c r="B167" s="13" t="s">
        <v>99</v>
      </c>
      <c r="C167" s="14">
        <f>C170+C168+C169+C171</f>
        <v>6848000</v>
      </c>
      <c r="D167" s="14">
        <f>D170+D168+D169+D171</f>
        <v>3200000</v>
      </c>
    </row>
    <row r="168" spans="2:4" ht="15">
      <c r="B168" s="15" t="s">
        <v>0</v>
      </c>
      <c r="C168" s="2">
        <v>100000</v>
      </c>
      <c r="D168" s="2">
        <v>100000</v>
      </c>
    </row>
    <row r="169" spans="2:4" ht="15">
      <c r="B169" s="15" t="s">
        <v>3</v>
      </c>
      <c r="C169" s="2">
        <v>1600000</v>
      </c>
      <c r="D169" s="2">
        <v>1600000</v>
      </c>
    </row>
    <row r="170" spans="2:4" ht="15">
      <c r="B170" s="15" t="s">
        <v>21</v>
      </c>
      <c r="C170" s="2">
        <v>998000</v>
      </c>
      <c r="D170" s="2">
        <v>1500000</v>
      </c>
    </row>
    <row r="171" spans="2:4" ht="15">
      <c r="B171" s="15" t="s">
        <v>5</v>
      </c>
      <c r="C171" s="2">
        <v>4150000</v>
      </c>
      <c r="D171" s="2">
        <v>0</v>
      </c>
    </row>
    <row r="172" spans="2:4" ht="15.75">
      <c r="B172" s="13" t="s">
        <v>53</v>
      </c>
      <c r="C172" s="14">
        <f>C173</f>
        <v>1800000</v>
      </c>
      <c r="D172" s="14">
        <f>D173</f>
        <v>200000</v>
      </c>
    </row>
    <row r="173" spans="2:4" ht="12.75" customHeight="1">
      <c r="B173" s="15" t="s">
        <v>21</v>
      </c>
      <c r="C173" s="2">
        <v>1800000</v>
      </c>
      <c r="D173" s="2">
        <v>200000</v>
      </c>
    </row>
    <row r="174" spans="2:4" ht="19.5" customHeight="1">
      <c r="B174" s="23" t="s">
        <v>8</v>
      </c>
      <c r="C174" s="23" t="s">
        <v>102</v>
      </c>
      <c r="D174" s="23" t="s">
        <v>103</v>
      </c>
    </row>
    <row r="175" spans="2:4" ht="25.5">
      <c r="B175" s="11" t="s">
        <v>93</v>
      </c>
      <c r="C175" s="12">
        <f>C176</f>
        <v>36740000</v>
      </c>
      <c r="D175" s="12">
        <f>D176</f>
        <v>45255000</v>
      </c>
    </row>
    <row r="176" spans="2:4" ht="15.75">
      <c r="B176" s="11" t="s">
        <v>94</v>
      </c>
      <c r="C176" s="12">
        <f>C177+C179+C181+C183+C186+C188+C191+C194+C196+C198+C200</f>
        <v>36740000</v>
      </c>
      <c r="D176" s="12">
        <f>D177+D179+D181+D183+D186+D188+D191+D194+D196+D198+D200</f>
        <v>45255000</v>
      </c>
    </row>
    <row r="177" spans="2:4" ht="15.75">
      <c r="B177" s="13" t="s">
        <v>108</v>
      </c>
      <c r="C177" s="14">
        <f>C178</f>
        <v>275000</v>
      </c>
      <c r="D177" s="14">
        <f>D178</f>
        <v>275000</v>
      </c>
    </row>
    <row r="178" spans="2:4" ht="15">
      <c r="B178" s="15" t="s">
        <v>0</v>
      </c>
      <c r="C178" s="2">
        <v>275000</v>
      </c>
      <c r="D178" s="2">
        <v>275000</v>
      </c>
    </row>
    <row r="179" spans="2:4" ht="15.75">
      <c r="B179" s="13" t="s">
        <v>54</v>
      </c>
      <c r="C179" s="14">
        <f>C180</f>
        <v>3650000</v>
      </c>
      <c r="D179" s="14">
        <f>D180</f>
        <v>3650000</v>
      </c>
    </row>
    <row r="180" spans="2:4" ht="15">
      <c r="B180" s="15" t="s">
        <v>0</v>
      </c>
      <c r="C180" s="2">
        <v>3650000</v>
      </c>
      <c r="D180" s="2">
        <v>3650000</v>
      </c>
    </row>
    <row r="181" spans="2:4" ht="15.75">
      <c r="B181" s="13" t="s">
        <v>55</v>
      </c>
      <c r="C181" s="14">
        <f>C182</f>
        <v>3900000</v>
      </c>
      <c r="D181" s="14">
        <f>D182</f>
        <v>3900000</v>
      </c>
    </row>
    <row r="182" spans="2:4" ht="15">
      <c r="B182" s="15" t="s">
        <v>0</v>
      </c>
      <c r="C182" s="2">
        <v>3900000</v>
      </c>
      <c r="D182" s="2">
        <v>3900000</v>
      </c>
    </row>
    <row r="183" spans="2:4" ht="15.75">
      <c r="B183" s="13" t="s">
        <v>56</v>
      </c>
      <c r="C183" s="14">
        <f>C184+C185</f>
        <v>5355000</v>
      </c>
      <c r="D183" s="14">
        <f>D184+D185</f>
        <v>3600000</v>
      </c>
    </row>
    <row r="184" spans="2:4" ht="15">
      <c r="B184" s="15" t="s">
        <v>0</v>
      </c>
      <c r="C184" s="2">
        <v>3355000</v>
      </c>
      <c r="D184" s="2">
        <v>3400000</v>
      </c>
    </row>
    <row r="185" spans="2:4" ht="15">
      <c r="B185" s="15" t="s">
        <v>4</v>
      </c>
      <c r="C185" s="2">
        <v>2000000</v>
      </c>
      <c r="D185" s="2">
        <v>200000</v>
      </c>
    </row>
    <row r="186" spans="2:4" ht="15.75">
      <c r="B186" s="13" t="s">
        <v>57</v>
      </c>
      <c r="C186" s="14">
        <f>C187</f>
        <v>550000</v>
      </c>
      <c r="D186" s="14">
        <f>D187</f>
        <v>550000</v>
      </c>
    </row>
    <row r="187" spans="2:4" ht="15">
      <c r="B187" s="15" t="s">
        <v>0</v>
      </c>
      <c r="C187" s="2">
        <v>550000</v>
      </c>
      <c r="D187" s="2">
        <v>550000</v>
      </c>
    </row>
    <row r="188" spans="2:4" ht="15.75">
      <c r="B188" s="13" t="s">
        <v>58</v>
      </c>
      <c r="C188" s="14">
        <f>C189+C190</f>
        <v>6010000</v>
      </c>
      <c r="D188" s="14">
        <f>D189+D190</f>
        <v>6350000</v>
      </c>
    </row>
    <row r="189" spans="2:4" ht="15">
      <c r="B189" s="15" t="s">
        <v>0</v>
      </c>
      <c r="C189" s="2">
        <v>5650000</v>
      </c>
      <c r="D189" s="2">
        <v>5650000</v>
      </c>
    </row>
    <row r="190" spans="2:4" ht="15">
      <c r="B190" s="15" t="s">
        <v>4</v>
      </c>
      <c r="C190" s="2">
        <v>360000</v>
      </c>
      <c r="D190" s="2">
        <v>700000</v>
      </c>
    </row>
    <row r="191" spans="2:4" ht="15.75">
      <c r="B191" s="13" t="s">
        <v>59</v>
      </c>
      <c r="C191" s="14">
        <f>SUM(C192:C193)</f>
        <v>10520000</v>
      </c>
      <c r="D191" s="14">
        <f>SUM(D192:D193)</f>
        <v>19600000</v>
      </c>
    </row>
    <row r="192" spans="2:4" ht="15">
      <c r="B192" s="15" t="s">
        <v>21</v>
      </c>
      <c r="C192" s="2">
        <v>285000</v>
      </c>
      <c r="D192" s="2">
        <v>200000</v>
      </c>
    </row>
    <row r="193" spans="2:4" ht="15">
      <c r="B193" s="15" t="s">
        <v>4</v>
      </c>
      <c r="C193" s="2">
        <v>10235000</v>
      </c>
      <c r="D193" s="2">
        <v>19400000</v>
      </c>
    </row>
    <row r="194" spans="2:4" ht="25.5">
      <c r="B194" s="13" t="s">
        <v>60</v>
      </c>
      <c r="C194" s="14">
        <f>C195</f>
        <v>450000</v>
      </c>
      <c r="D194" s="14">
        <f>D195</f>
        <v>1500000</v>
      </c>
    </row>
    <row r="195" spans="2:4" ht="15">
      <c r="B195" s="15" t="s">
        <v>4</v>
      </c>
      <c r="C195" s="2">
        <v>450000</v>
      </c>
      <c r="D195" s="2">
        <v>1500000</v>
      </c>
    </row>
    <row r="196" spans="2:4" ht="25.5">
      <c r="B196" s="13" t="s">
        <v>69</v>
      </c>
      <c r="C196" s="14">
        <f>C197</f>
        <v>3300000</v>
      </c>
      <c r="D196" s="14">
        <f>D197</f>
        <v>3000000</v>
      </c>
    </row>
    <row r="197" spans="2:4" ht="15">
      <c r="B197" s="15" t="s">
        <v>4</v>
      </c>
      <c r="C197" s="2">
        <v>3300000</v>
      </c>
      <c r="D197" s="2">
        <v>3000000</v>
      </c>
    </row>
    <row r="198" spans="2:4" ht="38.25">
      <c r="B198" s="13" t="s">
        <v>61</v>
      </c>
      <c r="C198" s="14">
        <f>C199</f>
        <v>800000</v>
      </c>
      <c r="D198" s="14">
        <f>D199</f>
        <v>800000</v>
      </c>
    </row>
    <row r="199" spans="2:4" ht="15">
      <c r="B199" s="15" t="s">
        <v>0</v>
      </c>
      <c r="C199" s="2">
        <v>800000</v>
      </c>
      <c r="D199" s="2">
        <v>800000</v>
      </c>
    </row>
    <row r="200" spans="2:4" ht="15.75">
      <c r="B200" s="13" t="s">
        <v>73</v>
      </c>
      <c r="C200" s="14">
        <f>C201+C202</f>
        <v>1930000</v>
      </c>
      <c r="D200" s="14">
        <f>D201+D202</f>
        <v>2030000</v>
      </c>
    </row>
    <row r="201" spans="2:4" ht="13.5" customHeight="1">
      <c r="B201" s="15" t="s">
        <v>0</v>
      </c>
      <c r="C201" s="2">
        <v>1530000</v>
      </c>
      <c r="D201" s="2">
        <v>1530000</v>
      </c>
    </row>
    <row r="202" spans="2:4" ht="15">
      <c r="B202" s="15" t="s">
        <v>4</v>
      </c>
      <c r="C202" s="2">
        <v>400000</v>
      </c>
      <c r="D202" s="2">
        <v>500000</v>
      </c>
    </row>
    <row r="203" spans="2:4" ht="28.5" customHeight="1">
      <c r="B203" s="11" t="s">
        <v>95</v>
      </c>
      <c r="C203" s="12">
        <f>C204</f>
        <v>29371000</v>
      </c>
      <c r="D203" s="12">
        <f>D204</f>
        <v>27300000</v>
      </c>
    </row>
    <row r="204" spans="2:4" ht="15.75">
      <c r="B204" s="11" t="s">
        <v>96</v>
      </c>
      <c r="C204" s="12">
        <f>C205+C208+C210+C216</f>
        <v>29371000</v>
      </c>
      <c r="D204" s="12">
        <f>D205+D208+D210+D216</f>
        <v>27300000</v>
      </c>
    </row>
    <row r="205" spans="2:4" ht="15.75">
      <c r="B205" s="13" t="s">
        <v>71</v>
      </c>
      <c r="C205" s="14">
        <f>C206+C207</f>
        <v>1300000</v>
      </c>
      <c r="D205" s="14">
        <f>D206+D207</f>
        <v>1300000</v>
      </c>
    </row>
    <row r="206" spans="2:4" ht="15">
      <c r="B206" s="15" t="s">
        <v>6</v>
      </c>
      <c r="C206" s="2">
        <v>1000000</v>
      </c>
      <c r="D206" s="2">
        <v>1000000</v>
      </c>
    </row>
    <row r="207" spans="2:4" ht="15">
      <c r="B207" s="15" t="s">
        <v>4</v>
      </c>
      <c r="C207" s="2">
        <v>300000</v>
      </c>
      <c r="D207" s="2">
        <v>300000</v>
      </c>
    </row>
    <row r="208" spans="2:4" ht="15.75">
      <c r="B208" s="13" t="s">
        <v>72</v>
      </c>
      <c r="C208" s="14">
        <f>C209</f>
        <v>400000</v>
      </c>
      <c r="D208" s="14">
        <f>D209</f>
        <v>400000</v>
      </c>
    </row>
    <row r="209" spans="2:4" ht="15">
      <c r="B209" s="15" t="s">
        <v>0</v>
      </c>
      <c r="C209" s="2">
        <v>400000</v>
      </c>
      <c r="D209" s="2">
        <v>400000</v>
      </c>
    </row>
    <row r="210" spans="2:4" ht="25.5">
      <c r="B210" s="13" t="s">
        <v>100</v>
      </c>
      <c r="C210" s="14">
        <f>C211+C213+C212+C214+C215</f>
        <v>17471000</v>
      </c>
      <c r="D210" s="14">
        <f>D211+D213+D212+D214+D215</f>
        <v>18300000</v>
      </c>
    </row>
    <row r="211" spans="2:4" ht="15">
      <c r="B211" s="15" t="s">
        <v>0</v>
      </c>
      <c r="C211" s="2">
        <v>5421000</v>
      </c>
      <c r="D211" s="2">
        <v>5500000</v>
      </c>
    </row>
    <row r="212" spans="2:4" ht="14.25" customHeight="1">
      <c r="B212" s="15" t="s">
        <v>1</v>
      </c>
      <c r="C212" s="2">
        <v>250000</v>
      </c>
      <c r="D212" s="2">
        <v>500000</v>
      </c>
    </row>
    <row r="213" spans="2:4" ht="15">
      <c r="B213" s="15" t="s">
        <v>21</v>
      </c>
      <c r="C213" s="2">
        <v>4382000</v>
      </c>
      <c r="D213" s="2">
        <v>2700000</v>
      </c>
    </row>
    <row r="214" spans="2:4" ht="15">
      <c r="B214" s="15" t="s">
        <v>4</v>
      </c>
      <c r="C214" s="2">
        <v>6718000</v>
      </c>
      <c r="D214" s="2">
        <v>9000000</v>
      </c>
    </row>
    <row r="215" spans="2:4" ht="15">
      <c r="B215" s="15" t="s">
        <v>5</v>
      </c>
      <c r="C215" s="2">
        <v>700000</v>
      </c>
      <c r="D215" s="2">
        <v>600000</v>
      </c>
    </row>
    <row r="216" spans="2:4" ht="15.75">
      <c r="B216" s="13" t="s">
        <v>101</v>
      </c>
      <c r="C216" s="14">
        <f>C219+C218+C221+C217+C220</f>
        <v>10200000</v>
      </c>
      <c r="D216" s="14">
        <f>D219+D218+D221+D217+D220</f>
        <v>7300000</v>
      </c>
    </row>
    <row r="217" spans="2:4" ht="13.5" customHeight="1">
      <c r="B217" s="15" t="s">
        <v>0</v>
      </c>
      <c r="C217" s="2">
        <v>900000</v>
      </c>
      <c r="D217" s="2">
        <v>0</v>
      </c>
    </row>
    <row r="218" spans="2:4" ht="22.5" customHeight="1">
      <c r="B218" s="15" t="s">
        <v>7</v>
      </c>
      <c r="C218" s="2">
        <v>200000</v>
      </c>
      <c r="D218" s="2">
        <v>200000</v>
      </c>
    </row>
    <row r="219" spans="2:4" ht="12.75" customHeight="1">
      <c r="B219" s="15" t="s">
        <v>21</v>
      </c>
      <c r="C219" s="2">
        <v>8100000</v>
      </c>
      <c r="D219" s="2">
        <v>1100000</v>
      </c>
    </row>
    <row r="220" spans="2:4" ht="13.5" customHeight="1">
      <c r="B220" s="15" t="s">
        <v>4</v>
      </c>
      <c r="C220" s="2">
        <v>1000000</v>
      </c>
      <c r="D220" s="2"/>
    </row>
    <row r="221" spans="2:4" ht="15">
      <c r="B221" s="15" t="s">
        <v>5</v>
      </c>
      <c r="C221" s="2">
        <v>0</v>
      </c>
      <c r="D221" s="2">
        <v>6000000</v>
      </c>
    </row>
    <row r="222" spans="2:4" ht="19.5" customHeight="1">
      <c r="B222" s="23" t="s">
        <v>8</v>
      </c>
      <c r="C222" s="23" t="s">
        <v>102</v>
      </c>
      <c r="D222" s="23" t="s">
        <v>103</v>
      </c>
    </row>
    <row r="223" spans="2:4" ht="25.5">
      <c r="B223" s="11" t="s">
        <v>97</v>
      </c>
      <c r="C223" s="12">
        <f>C224</f>
        <v>5150000</v>
      </c>
      <c r="D223" s="12">
        <f>D224</f>
        <v>7000000</v>
      </c>
    </row>
    <row r="224" spans="2:4" ht="25.5">
      <c r="B224" s="11" t="s">
        <v>98</v>
      </c>
      <c r="C224" s="12">
        <f>C225+C227+C229</f>
        <v>5150000</v>
      </c>
      <c r="D224" s="12">
        <f>D225+D227+D229</f>
        <v>7000000</v>
      </c>
    </row>
    <row r="225" spans="2:4" ht="15.75">
      <c r="B225" s="13" t="s">
        <v>52</v>
      </c>
      <c r="C225" s="14">
        <f>C226</f>
        <v>1050000</v>
      </c>
      <c r="D225" s="14">
        <f>D226</f>
        <v>700000</v>
      </c>
    </row>
    <row r="226" spans="2:4" ht="15">
      <c r="B226" s="15" t="s">
        <v>21</v>
      </c>
      <c r="C226" s="2">
        <v>1050000</v>
      </c>
      <c r="D226" s="2">
        <v>700000</v>
      </c>
    </row>
    <row r="227" spans="2:4" ht="25.5">
      <c r="B227" s="13" t="s">
        <v>68</v>
      </c>
      <c r="C227" s="14">
        <f>C228</f>
        <v>300000</v>
      </c>
      <c r="D227" s="14">
        <f>D228</f>
        <v>300000</v>
      </c>
    </row>
    <row r="228" spans="2:4" ht="15">
      <c r="B228" s="15" t="s">
        <v>0</v>
      </c>
      <c r="C228" s="2">
        <v>300000</v>
      </c>
      <c r="D228" s="2">
        <v>300000</v>
      </c>
    </row>
    <row r="229" spans="2:4" ht="15.75">
      <c r="B229" s="13" t="s">
        <v>76</v>
      </c>
      <c r="C229" s="14">
        <f>C230</f>
        <v>3800000</v>
      </c>
      <c r="D229" s="14">
        <f>D230</f>
        <v>6000000</v>
      </c>
    </row>
    <row r="230" spans="2:4" ht="15">
      <c r="B230" s="15" t="s">
        <v>21</v>
      </c>
      <c r="C230" s="2">
        <v>3800000</v>
      </c>
      <c r="D230" s="2">
        <v>6000000</v>
      </c>
    </row>
    <row r="231" spans="2:4" ht="15">
      <c r="B231" s="15"/>
      <c r="C231" s="2"/>
      <c r="D231" s="2"/>
    </row>
    <row r="232" spans="2:4" ht="15">
      <c r="B232" s="15"/>
      <c r="C232" s="2"/>
      <c r="D232" s="2"/>
    </row>
    <row r="233" spans="2:4" ht="15">
      <c r="B233" s="15"/>
      <c r="C233" s="2"/>
      <c r="D233" s="2"/>
    </row>
    <row r="234" spans="2:4" ht="15">
      <c r="B234" s="15"/>
      <c r="C234" s="2"/>
      <c r="D234" s="2"/>
    </row>
    <row r="236" ht="15">
      <c r="B236" s="6" t="s">
        <v>66</v>
      </c>
    </row>
    <row r="238" spans="2:4" ht="28.5" customHeight="1">
      <c r="B238" s="27" t="s">
        <v>107</v>
      </c>
      <c r="C238" s="27"/>
      <c r="D238" s="27"/>
    </row>
    <row r="241" ht="15">
      <c r="B241" s="16" t="s">
        <v>109</v>
      </c>
    </row>
    <row r="242" ht="15">
      <c r="B242" s="16" t="s">
        <v>112</v>
      </c>
    </row>
    <row r="243" ht="15">
      <c r="B243" s="16" t="s">
        <v>110</v>
      </c>
    </row>
    <row r="246" spans="3:4" ht="15">
      <c r="C246" s="17" t="s">
        <v>67</v>
      </c>
      <c r="D246" s="17"/>
    </row>
    <row r="247" spans="2:4" ht="15">
      <c r="B247"/>
      <c r="C247" s="16" t="s">
        <v>111</v>
      </c>
      <c r="D247" s="16"/>
    </row>
    <row r="250" ht="17.25" customHeight="1">
      <c r="B250" s="18"/>
    </row>
    <row r="251" ht="15">
      <c r="B251" s="18"/>
    </row>
    <row r="252" ht="15">
      <c r="B252" s="18"/>
    </row>
    <row r="253" ht="15">
      <c r="B253" s="24"/>
    </row>
    <row r="254" ht="15">
      <c r="B254" s="24"/>
    </row>
    <row r="255" ht="15">
      <c r="B255" s="18"/>
    </row>
    <row r="256" ht="15">
      <c r="B256" s="18"/>
    </row>
    <row r="257" ht="15">
      <c r="B257" s="19"/>
    </row>
  </sheetData>
  <sheetProtection/>
  <mergeCells count="3">
    <mergeCell ref="B10:D10"/>
    <mergeCell ref="B39:D39"/>
    <mergeCell ref="B238:D238"/>
  </mergeCells>
  <printOptions/>
  <pageMargins left="0.35433070866141736" right="0.3937007874015748" top="0.4724409448818898" bottom="0.3937007874015748" header="0.2362204724409449" footer="0.15748031496062992"/>
  <pageSetup firstPageNumber="42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5" max="255" man="1"/>
    <brk id="124" max="255" man="1"/>
    <brk id="173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2014-12-08T16:18:50Z</cp:lastPrinted>
  <dcterms:created xsi:type="dcterms:W3CDTF">2010-11-05T11:46:14Z</dcterms:created>
  <dcterms:modified xsi:type="dcterms:W3CDTF">2014-12-24T08:04:54Z</dcterms:modified>
  <cp:category/>
  <cp:version/>
  <cp:contentType/>
  <cp:contentStatus/>
</cp:coreProperties>
</file>